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olnik\Desktop\Nowy folder\"/>
    </mc:Choice>
  </mc:AlternateContent>
  <xr:revisionPtr revIDLastSave="0" documentId="8_{C9AE852C-DC29-4F40-B128-D2C5E9C1333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  <sheet name="Arkusz3" sheetId="3" r:id="rId2"/>
  </sheets>
  <definedNames>
    <definedName name="_xlnm._FilterDatabase" localSheetId="0" hidden="1">Arkusz1!$B$19:$B$23</definedName>
    <definedName name="_xlnm.Print_Area" localSheetId="0">Arkusz1!$A$1:$P$65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C11" i="1"/>
  <c r="C14" i="1" s="1"/>
  <c r="D11" i="1"/>
  <c r="D14" i="1" s="1"/>
  <c r="E11" i="1"/>
  <c r="E13" i="1"/>
  <c r="B14" i="1"/>
  <c r="D57" i="1"/>
  <c r="C57" i="1"/>
  <c r="B57" i="1"/>
  <c r="E56" i="1"/>
  <c r="E55" i="1"/>
  <c r="E54" i="1"/>
  <c r="E53" i="1"/>
  <c r="E52" i="1"/>
  <c r="E51" i="1"/>
  <c r="E14" i="1" l="1"/>
  <c r="E57" i="1"/>
  <c r="E29" i="1" l="1"/>
  <c r="E30" i="1"/>
  <c r="E31" i="1"/>
  <c r="E32" i="1"/>
  <c r="E33" i="1"/>
  <c r="E34" i="1"/>
  <c r="E35" i="1"/>
  <c r="E28" i="1"/>
  <c r="D46" i="1"/>
  <c r="D59" i="1" s="1"/>
  <c r="C46" i="1"/>
  <c r="B46" i="1"/>
  <c r="E20" i="1"/>
  <c r="C23" i="1"/>
  <c r="B23" i="1"/>
  <c r="B59" i="1" l="1"/>
  <c r="E23" i="1"/>
  <c r="C59" i="1"/>
  <c r="E59" i="1" s="1"/>
  <c r="E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<sst xmlns="http://schemas.openxmlformats.org/spreadsheetml/2006/main" count="79" uniqueCount="54">
  <si>
    <t xml:space="preserve">Wyniki egzaminu maturalnego </t>
  </si>
  <si>
    <t>rozszerzenie/profil</t>
  </si>
  <si>
    <t>Liczba osób, które otrzymały świadectwo dojrzałości</t>
  </si>
  <si>
    <t xml:space="preserve">% uczniów, którzy zdali </t>
  </si>
  <si>
    <t>RAZEM</t>
  </si>
  <si>
    <t>II Liceum Ogólnokształcące im.Adama Mickiewicza w Raciborzu</t>
  </si>
  <si>
    <t xml:space="preserve"> </t>
  </si>
  <si>
    <t>Technikum nr 2</t>
  </si>
  <si>
    <t>Zespół Szkół Ogólnokształcących nr 1 w Raciborzu</t>
  </si>
  <si>
    <t>I Liceum Ogólnokształcące im. Jana Kasprowicza w Raciborzu</t>
  </si>
  <si>
    <t>Liceum Sztuk Plastycznych</t>
  </si>
  <si>
    <t>Technikum nr 1 im. Księżnej Eufemii Raciborskiej</t>
  </si>
  <si>
    <t>Zespół Szkół Ekonomicznych w Raciborzu</t>
  </si>
  <si>
    <t>Centrum Kształcenia Zawodowego i Ustawicznego nr 2 "Mechanik"</t>
  </si>
  <si>
    <t>Centrum Kształcenia Zawodowego i Ustawicznego nr 1 w Raciborzu</t>
  </si>
  <si>
    <t>Zdawalność w kraju</t>
  </si>
  <si>
    <t>licea</t>
  </si>
  <si>
    <t>technika</t>
  </si>
  <si>
    <t>Zdawalność woj.ślaskie</t>
  </si>
  <si>
    <t xml:space="preserve">                  w roku szkolnym 2023/2024 wg stanu na dzień 9 lipca 2024 r.</t>
  </si>
  <si>
    <t>LSP</t>
  </si>
  <si>
    <t>Liczba osób, które ukończyły szkołę w roku szkolnym 2023/2024</t>
  </si>
  <si>
    <t>Liczba osób przystępujących do matury w roku szkolnym 2023/2024</t>
  </si>
  <si>
    <t>Technikum nr 4</t>
  </si>
  <si>
    <t>matematyczno-fizyczny (a)</t>
  </si>
  <si>
    <t>biologiczno-chemiczny (b)</t>
  </si>
  <si>
    <t>społeczno-prawny (p)</t>
  </si>
  <si>
    <t>matematyczno-informatyczny (m)</t>
  </si>
  <si>
    <t>technik rachunkowości</t>
  </si>
  <si>
    <t>technik ekonomista</t>
  </si>
  <si>
    <t>technik reklamy</t>
  </si>
  <si>
    <t>technik handlowiec</t>
  </si>
  <si>
    <t>technik spedytor</t>
  </si>
  <si>
    <t>technik logistyk</t>
  </si>
  <si>
    <t>technik geodeta</t>
  </si>
  <si>
    <t>Technik analityk</t>
  </si>
  <si>
    <t>Technik budownictwa</t>
  </si>
  <si>
    <t>Technik architektury krajobrazu</t>
  </si>
  <si>
    <t>Technik ochrony środowiska</t>
  </si>
  <si>
    <t>Technik hotelarstwa</t>
  </si>
  <si>
    <t>Technik żywienia i usług gastronomicznych</t>
  </si>
  <si>
    <t>RAZEM T2</t>
  </si>
  <si>
    <t>humanistyczny</t>
  </si>
  <si>
    <t>językowy</t>
  </si>
  <si>
    <t>matematyczny</t>
  </si>
  <si>
    <t>biologiczny</t>
  </si>
  <si>
    <t>technik mechanik</t>
  </si>
  <si>
    <t>technik elektronik</t>
  </si>
  <si>
    <t>technik urzadzeń i systemów energetyki odnawialnej</t>
  </si>
  <si>
    <t>technik informatyk</t>
  </si>
  <si>
    <t>technik mechatronik</t>
  </si>
  <si>
    <t>technik elektryk</t>
  </si>
  <si>
    <t>Branżowa Szkoła II Stopnia</t>
  </si>
  <si>
    <t>Ogółem powiat raciborski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</si>
</sst>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Border="0" applyProtection="0"/>
  </cellStyleXfs>
  <cellXfs count="85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0" xfId="0" applyNumberForma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3" borderId="0" xfId="0" applyFill="1"/>
    <xf numFmtId="2" fontId="8" fillId="2" borderId="22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2" fontId="8" fillId="2" borderId="28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0" xfId="0" applyFont="1" applyBorder="1"/>
    <xf numFmtId="10" fontId="5" fillId="0" borderId="10" xfId="0" applyNumberFormat="1" applyFont="1" applyBorder="1"/>
    <xf numFmtId="10" fontId="5" fillId="0" borderId="10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2" fontId="0" fillId="0" borderId="0" xfId="0" applyNumberFormat="1"/>
    <xf numFmtId="0" fontId="8" fillId="2" borderId="3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2" fontId="15" fillId="4" borderId="2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8" fillId="2" borderId="31" xfId="0" applyNumberFormat="1" applyFont="1" applyFill="1" applyBorder="1" applyAlignment="1">
      <alignment horizontal="center" vertical="center" wrapText="1"/>
    </xf>
    <xf numFmtId="2" fontId="8" fillId="2" borderId="27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topLeftCell="A40" zoomScaleNormal="100" zoomScaleSheetLayoutView="82" zoomScalePageLayoutView="82" workbookViewId="0">
      <selection activeCell="K46" sqref="K46"/>
    </sheetView>
  </sheetViews>
  <sheetFormatPr defaultColWidth="8.7109375" defaultRowHeight="15" x14ac:dyDescent="0.25"/>
  <cols>
    <col min="1" max="1" width="40.140625" customWidth="1"/>
    <col min="2" max="2" width="19.140625" customWidth="1"/>
    <col min="3" max="3" width="22.5703125" customWidth="1"/>
    <col min="4" max="4" width="20.28515625" customWidth="1"/>
    <col min="5" max="5" width="19.5703125" customWidth="1"/>
    <col min="6" max="6" width="10.5703125" bestFit="1" customWidth="1"/>
  </cols>
  <sheetData>
    <row r="1" spans="1:6" ht="18" x14ac:dyDescent="0.25">
      <c r="A1" s="60" t="s">
        <v>0</v>
      </c>
      <c r="B1" s="61"/>
      <c r="C1" s="61"/>
      <c r="D1" s="61"/>
      <c r="E1" s="62"/>
    </row>
    <row r="2" spans="1:6" ht="18.75" thickBot="1" x14ac:dyDescent="0.3">
      <c r="A2" s="63" t="s">
        <v>19</v>
      </c>
      <c r="B2" s="64"/>
      <c r="C2" s="64"/>
      <c r="D2" s="64"/>
      <c r="E2" s="65"/>
    </row>
    <row r="3" spans="1:6" ht="18.75" thickBot="1" x14ac:dyDescent="0.3">
      <c r="A3" s="8"/>
      <c r="B3" s="8"/>
      <c r="C3" s="8"/>
      <c r="D3" s="8"/>
      <c r="E3" s="8"/>
    </row>
    <row r="4" spans="1:6" ht="19.5" customHeight="1" x14ac:dyDescent="0.25">
      <c r="A4" s="72" t="s">
        <v>8</v>
      </c>
      <c r="B4" s="73"/>
      <c r="C4" s="73"/>
      <c r="D4" s="73"/>
      <c r="E4" s="73"/>
    </row>
    <row r="5" spans="1:6" ht="19.5" customHeight="1" x14ac:dyDescent="0.25">
      <c r="A5" s="74" t="s">
        <v>9</v>
      </c>
      <c r="B5" s="75"/>
      <c r="C5" s="75"/>
      <c r="D5" s="75"/>
      <c r="E5" s="75"/>
    </row>
    <row r="6" spans="1:6" ht="93.75" x14ac:dyDescent="0.25">
      <c r="A6" s="17" t="s">
        <v>1</v>
      </c>
      <c r="B6" s="11" t="s">
        <v>21</v>
      </c>
      <c r="C6" s="11" t="s">
        <v>22</v>
      </c>
      <c r="D6" s="11" t="s">
        <v>2</v>
      </c>
      <c r="E6" s="11" t="s">
        <v>3</v>
      </c>
    </row>
    <row r="7" spans="1:6" ht="18.75" x14ac:dyDescent="0.25">
      <c r="A7" s="17" t="s">
        <v>42</v>
      </c>
      <c r="B7" s="11">
        <v>27</v>
      </c>
      <c r="C7" s="11">
        <v>26</v>
      </c>
      <c r="D7" s="11">
        <v>24</v>
      </c>
      <c r="E7" s="25">
        <f>D7*100/C7</f>
        <v>92.307692307692307</v>
      </c>
    </row>
    <row r="8" spans="1:6" ht="18.75" x14ac:dyDescent="0.25">
      <c r="A8" s="17" t="s">
        <v>43</v>
      </c>
      <c r="B8" s="11">
        <v>28</v>
      </c>
      <c r="C8" s="11">
        <v>28</v>
      </c>
      <c r="D8" s="11">
        <v>28</v>
      </c>
      <c r="E8" s="25">
        <f t="shared" ref="E8:E10" si="0">D8*100/C8</f>
        <v>100</v>
      </c>
    </row>
    <row r="9" spans="1:6" ht="18.75" x14ac:dyDescent="0.25">
      <c r="A9" s="17" t="s">
        <v>44</v>
      </c>
      <c r="B9" s="11">
        <v>23</v>
      </c>
      <c r="C9" s="11">
        <v>23</v>
      </c>
      <c r="D9" s="11">
        <v>23</v>
      </c>
      <c r="E9" s="25">
        <f t="shared" si="0"/>
        <v>100</v>
      </c>
    </row>
    <row r="10" spans="1:6" ht="18.75" x14ac:dyDescent="0.25">
      <c r="A10" s="17" t="s">
        <v>45</v>
      </c>
      <c r="B10" s="11">
        <v>30</v>
      </c>
      <c r="C10" s="11">
        <v>30</v>
      </c>
      <c r="D10" s="11">
        <v>30</v>
      </c>
      <c r="E10" s="25">
        <f t="shared" si="0"/>
        <v>100</v>
      </c>
    </row>
    <row r="11" spans="1:6" ht="18.75" x14ac:dyDescent="0.25">
      <c r="A11" s="18" t="s">
        <v>4</v>
      </c>
      <c r="B11" s="16">
        <v>108</v>
      </c>
      <c r="C11" s="16">
        <f>SUM(C7:C10)</f>
        <v>107</v>
      </c>
      <c r="D11" s="16">
        <f>SUM(D7:D10)</f>
        <v>105</v>
      </c>
      <c r="E11" s="30">
        <f>D11*100/C11</f>
        <v>98.130841121495322</v>
      </c>
    </row>
    <row r="12" spans="1:6" ht="18.75" x14ac:dyDescent="0.25">
      <c r="A12" s="18" t="s">
        <v>10</v>
      </c>
      <c r="B12" s="16"/>
      <c r="C12" s="16"/>
      <c r="D12" s="16"/>
      <c r="E12" s="30"/>
    </row>
    <row r="13" spans="1:6" ht="18.75" x14ac:dyDescent="0.25">
      <c r="A13" s="37" t="s">
        <v>20</v>
      </c>
      <c r="B13" s="33">
        <v>21</v>
      </c>
      <c r="C13" s="33">
        <v>21</v>
      </c>
      <c r="D13" s="33">
        <v>18</v>
      </c>
      <c r="E13" s="34">
        <f>D13*100/C13</f>
        <v>85.714285714285708</v>
      </c>
      <c r="F13" s="38"/>
    </row>
    <row r="14" spans="1:6" ht="19.5" thickBot="1" x14ac:dyDescent="0.3">
      <c r="A14" s="19" t="s">
        <v>4</v>
      </c>
      <c r="B14" s="20">
        <f>B11+B13</f>
        <v>129</v>
      </c>
      <c r="C14" s="20">
        <f>C11+C13</f>
        <v>128</v>
      </c>
      <c r="D14" s="20">
        <f>D11+D13</f>
        <v>123</v>
      </c>
      <c r="E14" s="39">
        <f>D14*100/C14</f>
        <v>96.09375</v>
      </c>
    </row>
    <row r="15" spans="1:6" ht="18" x14ac:dyDescent="0.25">
      <c r="A15" s="8"/>
      <c r="B15" s="8"/>
      <c r="C15" s="8"/>
      <c r="D15" s="8"/>
      <c r="E15" s="8"/>
    </row>
    <row r="16" spans="1:6" ht="15.75" thickBot="1" x14ac:dyDescent="0.3"/>
    <row r="17" spans="1:16" ht="31.5" customHeight="1" x14ac:dyDescent="0.25">
      <c r="A17" s="80" t="s">
        <v>5</v>
      </c>
      <c r="B17" s="81"/>
      <c r="C17" s="81"/>
      <c r="D17" s="81"/>
      <c r="E17" s="81"/>
    </row>
    <row r="18" spans="1:16" ht="124.5" customHeight="1" x14ac:dyDescent="0.25">
      <c r="A18" s="21" t="s">
        <v>1</v>
      </c>
      <c r="B18" s="3" t="s">
        <v>21</v>
      </c>
      <c r="C18" s="3" t="s">
        <v>22</v>
      </c>
      <c r="D18" s="3" t="s">
        <v>2</v>
      </c>
      <c r="E18" s="3" t="s">
        <v>3</v>
      </c>
      <c r="P18" t="s">
        <v>6</v>
      </c>
    </row>
    <row r="19" spans="1:16" ht="21.75" customHeight="1" x14ac:dyDescent="0.25">
      <c r="A19" s="21" t="s">
        <v>24</v>
      </c>
      <c r="B19" s="3">
        <v>31</v>
      </c>
      <c r="C19" s="3">
        <v>31</v>
      </c>
      <c r="D19" s="3">
        <v>31</v>
      </c>
      <c r="E19" s="3">
        <v>100</v>
      </c>
    </row>
    <row r="20" spans="1:16" ht="17.25" customHeight="1" x14ac:dyDescent="0.3">
      <c r="A20" s="21" t="s">
        <v>25</v>
      </c>
      <c r="B20" s="2">
        <v>29</v>
      </c>
      <c r="C20" s="3">
        <v>29</v>
      </c>
      <c r="D20" s="3">
        <v>28</v>
      </c>
      <c r="E20" s="31">
        <f>D20*100/C20</f>
        <v>96.551724137931032</v>
      </c>
    </row>
    <row r="21" spans="1:16" ht="18" customHeight="1" x14ac:dyDescent="0.25">
      <c r="A21" s="21" t="s">
        <v>27</v>
      </c>
      <c r="B21" s="3">
        <v>28</v>
      </c>
      <c r="C21" s="3">
        <v>28</v>
      </c>
      <c r="D21" s="3">
        <v>28</v>
      </c>
      <c r="E21" s="3">
        <v>100</v>
      </c>
    </row>
    <row r="22" spans="1:16" ht="17.25" customHeight="1" x14ac:dyDescent="0.25">
      <c r="A22" s="21" t="s">
        <v>26</v>
      </c>
      <c r="B22" s="3">
        <v>32</v>
      </c>
      <c r="C22" s="3">
        <v>32</v>
      </c>
      <c r="D22" s="3">
        <v>29</v>
      </c>
      <c r="E22" s="3">
        <v>90.62</v>
      </c>
      <c r="O22" t="s">
        <v>6</v>
      </c>
    </row>
    <row r="23" spans="1:16" ht="19.5" thickBot="1" x14ac:dyDescent="0.3">
      <c r="A23" s="26" t="s">
        <v>4</v>
      </c>
      <c r="B23" s="27">
        <f>SUM(B19:B22)</f>
        <v>120</v>
      </c>
      <c r="C23" s="27">
        <f>SUM(C19:C22)</f>
        <v>120</v>
      </c>
      <c r="D23" s="27">
        <v>116</v>
      </c>
      <c r="E23" s="32">
        <f>D23*100/C23</f>
        <v>96.666666666666671</v>
      </c>
    </row>
    <row r="24" spans="1:16" ht="19.5" thickBot="1" x14ac:dyDescent="0.3">
      <c r="A24" s="1"/>
      <c r="B24" s="1"/>
      <c r="C24" s="1"/>
      <c r="D24" s="1"/>
      <c r="E24" s="1"/>
    </row>
    <row r="25" spans="1:16" ht="19.5" customHeight="1" thickBot="1" x14ac:dyDescent="0.3">
      <c r="A25" s="76" t="s">
        <v>14</v>
      </c>
      <c r="B25" s="77"/>
      <c r="C25" s="77"/>
      <c r="D25" s="77"/>
      <c r="E25" s="77"/>
    </row>
    <row r="26" spans="1:16" ht="19.5" thickBot="1" x14ac:dyDescent="0.3">
      <c r="A26" s="70" t="s">
        <v>7</v>
      </c>
      <c r="B26" s="71"/>
      <c r="C26" s="71"/>
      <c r="D26" s="71"/>
      <c r="E26" s="71"/>
    </row>
    <row r="27" spans="1:16" ht="93.75" x14ac:dyDescent="0.25">
      <c r="A27" s="22" t="s">
        <v>1</v>
      </c>
      <c r="B27" s="15" t="s">
        <v>21</v>
      </c>
      <c r="C27" s="15" t="s">
        <v>22</v>
      </c>
      <c r="D27" s="15" t="s">
        <v>2</v>
      </c>
      <c r="E27" s="15" t="s">
        <v>3</v>
      </c>
    </row>
    <row r="28" spans="1:16" ht="18.75" x14ac:dyDescent="0.25">
      <c r="A28" s="23" t="s">
        <v>34</v>
      </c>
      <c r="B28" s="4">
        <v>6</v>
      </c>
      <c r="C28" s="4">
        <v>6</v>
      </c>
      <c r="D28" s="4">
        <v>3</v>
      </c>
      <c r="E28" s="35">
        <f>D28*100/C28</f>
        <v>50</v>
      </c>
    </row>
    <row r="29" spans="1:16" ht="18.75" x14ac:dyDescent="0.25">
      <c r="A29" s="23" t="s">
        <v>35</v>
      </c>
      <c r="B29" s="4">
        <v>21</v>
      </c>
      <c r="C29" s="4">
        <v>21</v>
      </c>
      <c r="D29" s="4">
        <v>21</v>
      </c>
      <c r="E29" s="35">
        <f t="shared" ref="E29:E35" si="1">D29*100/C29</f>
        <v>100</v>
      </c>
    </row>
    <row r="30" spans="1:16" ht="18.75" x14ac:dyDescent="0.3">
      <c r="A30" s="23" t="s">
        <v>36</v>
      </c>
      <c r="B30" s="4">
        <v>17</v>
      </c>
      <c r="C30" s="5">
        <v>16</v>
      </c>
      <c r="D30" s="6">
        <v>16</v>
      </c>
      <c r="E30" s="35">
        <f t="shared" si="1"/>
        <v>100</v>
      </c>
    </row>
    <row r="31" spans="1:16" ht="18.75" x14ac:dyDescent="0.3">
      <c r="A31" s="23" t="s">
        <v>37</v>
      </c>
      <c r="B31" s="4">
        <v>17</v>
      </c>
      <c r="C31" s="5">
        <v>16</v>
      </c>
      <c r="D31" s="6">
        <v>12</v>
      </c>
      <c r="E31" s="35">
        <f t="shared" si="1"/>
        <v>75</v>
      </c>
    </row>
    <row r="32" spans="1:16" ht="18.75" x14ac:dyDescent="0.3">
      <c r="A32" s="23" t="s">
        <v>38</v>
      </c>
      <c r="B32" s="4">
        <v>13</v>
      </c>
      <c r="C32" s="5">
        <v>12</v>
      </c>
      <c r="D32" s="6">
        <v>10</v>
      </c>
      <c r="E32" s="35">
        <f t="shared" si="1"/>
        <v>83.333333333333329</v>
      </c>
    </row>
    <row r="33" spans="1:5" ht="18.75" x14ac:dyDescent="0.25">
      <c r="A33" s="24" t="s">
        <v>39</v>
      </c>
      <c r="B33" s="4">
        <v>12</v>
      </c>
      <c r="C33" s="7">
        <v>11</v>
      </c>
      <c r="D33" s="7">
        <v>9</v>
      </c>
      <c r="E33" s="35">
        <f t="shared" si="1"/>
        <v>81.818181818181813</v>
      </c>
    </row>
    <row r="34" spans="1:5" ht="37.5" x14ac:dyDescent="0.25">
      <c r="A34" s="23" t="s">
        <v>40</v>
      </c>
      <c r="B34" s="4">
        <v>21</v>
      </c>
      <c r="C34" s="4">
        <v>18</v>
      </c>
      <c r="D34" s="4">
        <v>14</v>
      </c>
      <c r="E34" s="35">
        <f t="shared" si="1"/>
        <v>77.777777777777771</v>
      </c>
    </row>
    <row r="35" spans="1:5" ht="18.75" x14ac:dyDescent="0.25">
      <c r="A35" s="28" t="s">
        <v>41</v>
      </c>
      <c r="B35" s="29">
        <v>107</v>
      </c>
      <c r="C35" s="29">
        <v>100</v>
      </c>
      <c r="D35" s="29">
        <v>85</v>
      </c>
      <c r="E35" s="36">
        <f t="shared" si="1"/>
        <v>85</v>
      </c>
    </row>
    <row r="36" spans="1:5" ht="15.75" thickBot="1" x14ac:dyDescent="0.3"/>
    <row r="37" spans="1:5" ht="18.75" x14ac:dyDescent="0.25">
      <c r="A37" s="66" t="s">
        <v>12</v>
      </c>
      <c r="B37" s="67"/>
      <c r="C37" s="67"/>
      <c r="D37" s="67"/>
      <c r="E37" s="67"/>
    </row>
    <row r="38" spans="1:5" ht="18.75" x14ac:dyDescent="0.25">
      <c r="A38" s="68" t="s">
        <v>11</v>
      </c>
      <c r="B38" s="69"/>
      <c r="C38" s="69"/>
      <c r="D38" s="69"/>
      <c r="E38" s="69"/>
    </row>
    <row r="39" spans="1:5" ht="93.75" x14ac:dyDescent="0.25">
      <c r="A39" s="17" t="s">
        <v>1</v>
      </c>
      <c r="B39" s="11" t="s">
        <v>21</v>
      </c>
      <c r="C39" s="11" t="s">
        <v>22</v>
      </c>
      <c r="D39" s="11" t="s">
        <v>2</v>
      </c>
      <c r="E39" s="11" t="s">
        <v>3</v>
      </c>
    </row>
    <row r="40" spans="1:5" ht="18.75" x14ac:dyDescent="0.25">
      <c r="A40" s="17" t="s">
        <v>28</v>
      </c>
      <c r="B40" s="11">
        <v>13</v>
      </c>
      <c r="C40" s="11">
        <v>13</v>
      </c>
      <c r="D40" s="11">
        <v>8</v>
      </c>
      <c r="E40" s="25">
        <v>61.54</v>
      </c>
    </row>
    <row r="41" spans="1:5" ht="18.75" x14ac:dyDescent="0.25">
      <c r="A41" s="17" t="s">
        <v>29</v>
      </c>
      <c r="B41" s="11">
        <v>16</v>
      </c>
      <c r="C41" s="11">
        <v>16</v>
      </c>
      <c r="D41" s="11">
        <v>16</v>
      </c>
      <c r="E41" s="25">
        <v>100</v>
      </c>
    </row>
    <row r="42" spans="1:5" ht="18.75" x14ac:dyDescent="0.25">
      <c r="A42" s="17" t="s">
        <v>30</v>
      </c>
      <c r="B42" s="11">
        <v>24</v>
      </c>
      <c r="C42" s="11">
        <v>18</v>
      </c>
      <c r="D42" s="11">
        <v>13</v>
      </c>
      <c r="E42" s="25">
        <v>72.22</v>
      </c>
    </row>
    <row r="43" spans="1:5" ht="18.75" x14ac:dyDescent="0.25">
      <c r="A43" s="17" t="s">
        <v>31</v>
      </c>
      <c r="B43" s="11">
        <v>11</v>
      </c>
      <c r="C43" s="11">
        <v>7</v>
      </c>
      <c r="D43" s="11">
        <v>6</v>
      </c>
      <c r="E43" s="25">
        <v>85.71</v>
      </c>
    </row>
    <row r="44" spans="1:5" ht="18.75" x14ac:dyDescent="0.25">
      <c r="A44" s="17" t="s">
        <v>32</v>
      </c>
      <c r="B44" s="11">
        <v>8</v>
      </c>
      <c r="C44" s="11">
        <v>4</v>
      </c>
      <c r="D44" s="11">
        <v>4</v>
      </c>
      <c r="E44" s="25">
        <v>100</v>
      </c>
    </row>
    <row r="45" spans="1:5" ht="19.5" thickBot="1" x14ac:dyDescent="0.3">
      <c r="A45" s="46" t="s">
        <v>33</v>
      </c>
      <c r="B45" s="41">
        <v>27</v>
      </c>
      <c r="C45" s="41">
        <v>23</v>
      </c>
      <c r="D45" s="41">
        <v>22</v>
      </c>
      <c r="E45" s="42">
        <v>95.65</v>
      </c>
    </row>
    <row r="46" spans="1:5" ht="19.5" thickBot="1" x14ac:dyDescent="0.3">
      <c r="A46" s="43" t="s">
        <v>4</v>
      </c>
      <c r="B46" s="44">
        <f>SUM(B40:B45)</f>
        <v>99</v>
      </c>
      <c r="C46" s="44">
        <f>SUM(C40:C45)</f>
        <v>81</v>
      </c>
      <c r="D46" s="44">
        <f>SUM(D40:D45)</f>
        <v>69</v>
      </c>
      <c r="E46" s="45">
        <f>D46*100/C46</f>
        <v>85.18518518518519</v>
      </c>
    </row>
    <row r="47" spans="1:5" ht="15.75" thickBot="1" x14ac:dyDescent="0.3"/>
    <row r="48" spans="1:5" ht="19.5" customHeight="1" thickBot="1" x14ac:dyDescent="0.3">
      <c r="A48" s="76" t="s">
        <v>13</v>
      </c>
      <c r="B48" s="77"/>
      <c r="C48" s="77"/>
      <c r="D48" s="77"/>
      <c r="E48" s="77"/>
    </row>
    <row r="49" spans="1:6" ht="18.75" x14ac:dyDescent="0.25">
      <c r="A49" s="78" t="s">
        <v>23</v>
      </c>
      <c r="B49" s="79"/>
      <c r="C49" s="79"/>
      <c r="D49" s="79"/>
      <c r="E49" s="79"/>
    </row>
    <row r="50" spans="1:6" ht="93.75" x14ac:dyDescent="0.25">
      <c r="A50" s="47" t="s">
        <v>1</v>
      </c>
      <c r="B50" s="40" t="s">
        <v>21</v>
      </c>
      <c r="C50" s="40" t="s">
        <v>22</v>
      </c>
      <c r="D50" s="40" t="s">
        <v>2</v>
      </c>
      <c r="E50" s="40" t="s">
        <v>3</v>
      </c>
    </row>
    <row r="51" spans="1:6" ht="18.75" x14ac:dyDescent="0.25">
      <c r="A51" s="17" t="s">
        <v>46</v>
      </c>
      <c r="B51" s="11">
        <v>13</v>
      </c>
      <c r="C51" s="11">
        <v>13</v>
      </c>
      <c r="D51" s="11">
        <v>9</v>
      </c>
      <c r="E51" s="25">
        <f>D51/C51*100</f>
        <v>69.230769230769226</v>
      </c>
    </row>
    <row r="52" spans="1:6" ht="18.75" x14ac:dyDescent="0.25">
      <c r="A52" s="17" t="s">
        <v>47</v>
      </c>
      <c r="B52" s="11">
        <v>16</v>
      </c>
      <c r="C52" s="11">
        <v>16</v>
      </c>
      <c r="D52" s="11">
        <v>12</v>
      </c>
      <c r="E52" s="25">
        <f t="shared" ref="E52:E57" si="2">D52/C52*100</f>
        <v>75</v>
      </c>
    </row>
    <row r="53" spans="1:6" ht="31.5" x14ac:dyDescent="0.25">
      <c r="A53" s="48" t="s">
        <v>48</v>
      </c>
      <c r="B53" s="11">
        <v>12</v>
      </c>
      <c r="C53" s="11">
        <v>12</v>
      </c>
      <c r="D53" s="11">
        <v>10</v>
      </c>
      <c r="E53" s="25">
        <f t="shared" si="2"/>
        <v>83.333333333333343</v>
      </c>
    </row>
    <row r="54" spans="1:6" ht="18.75" x14ac:dyDescent="0.25">
      <c r="A54" s="17" t="s">
        <v>49</v>
      </c>
      <c r="B54" s="11">
        <v>44</v>
      </c>
      <c r="C54" s="11">
        <v>43</v>
      </c>
      <c r="D54" s="11">
        <v>38</v>
      </c>
      <c r="E54" s="25">
        <f t="shared" si="2"/>
        <v>88.372093023255815</v>
      </c>
    </row>
    <row r="55" spans="1:6" ht="18.75" x14ac:dyDescent="0.25">
      <c r="A55" s="17" t="s">
        <v>50</v>
      </c>
      <c r="B55" s="11">
        <v>32</v>
      </c>
      <c r="C55" s="11">
        <v>31</v>
      </c>
      <c r="D55" s="11">
        <v>26</v>
      </c>
      <c r="E55" s="25">
        <f t="shared" si="2"/>
        <v>83.870967741935488</v>
      </c>
    </row>
    <row r="56" spans="1:6" ht="19.5" thickBot="1" x14ac:dyDescent="0.3">
      <c r="A56" s="12" t="s">
        <v>51</v>
      </c>
      <c r="B56" s="13">
        <v>24</v>
      </c>
      <c r="C56" s="49">
        <v>22</v>
      </c>
      <c r="D56" s="15">
        <v>18</v>
      </c>
      <c r="E56" s="82">
        <f t="shared" si="2"/>
        <v>81.818181818181827</v>
      </c>
    </row>
    <row r="57" spans="1:6" ht="19.5" thickBot="1" x14ac:dyDescent="0.3">
      <c r="A57" s="14" t="s">
        <v>4</v>
      </c>
      <c r="B57" s="10">
        <f>SUM(B51:B56)</f>
        <v>141</v>
      </c>
      <c r="C57" s="10">
        <f t="shared" ref="C57:D57" si="3">SUM(C51:C56)</f>
        <v>137</v>
      </c>
      <c r="D57" s="10">
        <f t="shared" si="3"/>
        <v>113</v>
      </c>
      <c r="E57" s="84">
        <f t="shared" si="2"/>
        <v>82.481751824817522</v>
      </c>
      <c r="F57" s="9"/>
    </row>
    <row r="58" spans="1:6" ht="18.75" customHeight="1" x14ac:dyDescent="0.25">
      <c r="A58" s="56"/>
      <c r="B58" s="73" t="s">
        <v>52</v>
      </c>
      <c r="C58" s="73"/>
      <c r="D58" s="73"/>
      <c r="E58" s="83"/>
      <c r="F58" s="9"/>
    </row>
    <row r="59" spans="1:6" ht="26.25" customHeight="1" thickBot="1" x14ac:dyDescent="0.3">
      <c r="A59" s="57" t="s">
        <v>53</v>
      </c>
      <c r="B59" s="58">
        <f>B11+B13+B23+B35+B46+B57</f>
        <v>596</v>
      </c>
      <c r="C59" s="58">
        <f>C11+C13+C23+C35+C46+C57</f>
        <v>566</v>
      </c>
      <c r="D59" s="58">
        <f>D11+D13+D23+D35+D46+D57</f>
        <v>506</v>
      </c>
      <c r="E59" s="59">
        <f>D59*100/C59</f>
        <v>89.399293286219077</v>
      </c>
    </row>
    <row r="60" spans="1:6" ht="18.75" x14ac:dyDescent="0.3">
      <c r="A60" s="53"/>
      <c r="B60" s="54"/>
      <c r="C60" s="54" t="s">
        <v>16</v>
      </c>
      <c r="D60" s="54" t="s">
        <v>17</v>
      </c>
      <c r="E60" s="55"/>
    </row>
    <row r="61" spans="1:6" ht="18.75" x14ac:dyDescent="0.3">
      <c r="A61" s="50" t="s">
        <v>15</v>
      </c>
      <c r="B61" s="51"/>
      <c r="C61" s="52">
        <v>0.88600000000000001</v>
      </c>
      <c r="D61" s="52">
        <v>0.78100000000000003</v>
      </c>
    </row>
    <row r="62" spans="1:6" ht="18.75" x14ac:dyDescent="0.3">
      <c r="A62" s="50" t="s">
        <v>18</v>
      </c>
      <c r="B62" s="51"/>
      <c r="C62" s="52">
        <v>0.89</v>
      </c>
      <c r="D62" s="52">
        <v>0.8</v>
      </c>
    </row>
  </sheetData>
  <mergeCells count="12">
    <mergeCell ref="A48:E48"/>
    <mergeCell ref="A49:E49"/>
    <mergeCell ref="A17:E17"/>
    <mergeCell ref="A25:E25"/>
    <mergeCell ref="B58:D58"/>
    <mergeCell ref="A1:E1"/>
    <mergeCell ref="A2:E2"/>
    <mergeCell ref="A37:E37"/>
    <mergeCell ref="A38:E38"/>
    <mergeCell ref="A26:E26"/>
    <mergeCell ref="A4:E4"/>
    <mergeCell ref="A5:E5"/>
  </mergeCells>
  <pageMargins left="0.7" right="0.7" top="0.75" bottom="0.75" header="0.51180555555555496" footer="0.51180555555555496"/>
  <pageSetup paperSize="8" scale="67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Ewa.Bohr-Cyfka</dc:creator>
  <cp:lastModifiedBy>Mariola.Wolnik</cp:lastModifiedBy>
  <cp:revision>2</cp:revision>
  <cp:lastPrinted>2024-07-09T13:23:42Z</cp:lastPrinted>
  <dcterms:created xsi:type="dcterms:W3CDTF">2016-07-05T11:21:51Z</dcterms:created>
  <dcterms:modified xsi:type="dcterms:W3CDTF">2024-07-09T15:15:32Z</dcterms:modified>
  <dc:language>pl-PL</dc:language>
</cp:coreProperties>
</file>