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atury\Matury 2025\wyniki matur\"/>
    </mc:Choice>
  </mc:AlternateContent>
  <xr:revisionPtr revIDLastSave="0" documentId="13_ncr:1_{B1745FB8-D401-4813-80B1-FE07F3CB1F2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  <sheet name="Arkusz3" sheetId="3" r:id="rId2"/>
  </sheets>
  <definedNames>
    <definedName name="_xlnm._FilterDatabase" localSheetId="0" hidden="1">Arkusz1!$B$20:$B$25</definedName>
    <definedName name="_xlnm.Print_Area" localSheetId="0">Arkusz1!$A$1:$Q$64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8" i="1" l="1"/>
  <c r="E58" i="1"/>
  <c r="D58" i="1"/>
  <c r="C58" i="1"/>
  <c r="B58" i="1"/>
  <c r="F56" i="1"/>
  <c r="E56" i="1"/>
  <c r="E55" i="1"/>
  <c r="E54" i="1"/>
  <c r="E53" i="1"/>
  <c r="E52" i="1"/>
  <c r="E51" i="1"/>
  <c r="E50" i="1"/>
  <c r="D56" i="1"/>
  <c r="C56" i="1"/>
  <c r="B56" i="1"/>
  <c r="F35" i="1" l="1"/>
  <c r="E35" i="1"/>
  <c r="E34" i="1"/>
  <c r="E33" i="1"/>
  <c r="E32" i="1"/>
  <c r="E31" i="1"/>
  <c r="E30" i="1"/>
  <c r="D35" i="1"/>
  <c r="C35" i="1"/>
  <c r="B35" i="1"/>
  <c r="D12" i="1" l="1"/>
  <c r="C12" i="1"/>
  <c r="B12" i="1"/>
  <c r="D25" i="1" l="1"/>
  <c r="C25" i="1"/>
  <c r="D45" i="1" l="1"/>
  <c r="F45" i="1" l="1"/>
  <c r="C45" i="1"/>
  <c r="B45" i="1"/>
  <c r="B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E7" authorId="0" shapeId="0" xr:uid="{C1A8CB2F-6C6D-47E8-B445-DA69F06ABAC3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8" authorId="0" shapeId="0" xr:uid="{FD7732B6-DD7E-45AB-91D7-0AB2C7179DA2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0" authorId="0" shapeId="0" xr:uid="{05EAF538-D1B1-4C72-BFB3-8AF57A3923E7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1" authorId="0" shapeId="0" xr:uid="{5963BB6F-81E8-457A-8CC1-4032E9BE139A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2" authorId="0" shapeId="0" xr:uid="{F5D10A24-2439-48D5-BA71-71F57531EC52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4" authorId="0" shapeId="0" xr:uid="{40501183-E5FE-420A-B363-782D3F6A9824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5" authorId="0" shapeId="0" xr:uid="{7E01EEA6-1297-4187-8B93-8A4E3CFCBA1C}">
      <text>
        <r>
          <rPr>
            <b/>
            <sz val="9"/>
            <color indexed="81"/>
            <rFont val="Tahoma"/>
            <family val="2"/>
            <charset val="238"/>
          </rPr>
          <t>Asus: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<sst xmlns="http://schemas.openxmlformats.org/spreadsheetml/2006/main" count="82" uniqueCount="53">
  <si>
    <t xml:space="preserve">Wyniki egzaminu maturalnego </t>
  </si>
  <si>
    <t>rozszerzenie/profil</t>
  </si>
  <si>
    <t>Liczba osób, które otrzymały świadectwo dojrzałości</t>
  </si>
  <si>
    <t xml:space="preserve">% uczniów, którzy zdali </t>
  </si>
  <si>
    <t>RAZEM</t>
  </si>
  <si>
    <t>II Liceum Ogólnokształcące im.Adama Mickiewicza w Raciborzu</t>
  </si>
  <si>
    <t xml:space="preserve"> </t>
  </si>
  <si>
    <t>Technikum nr 2</t>
  </si>
  <si>
    <t>Zespół Szkół Ogólnokształcących nr 1 w Raciborzu</t>
  </si>
  <si>
    <t>I Liceum Ogólnokształcące im. Jana Kasprowicza w Raciborzu</t>
  </si>
  <si>
    <t>Liceum Sztuk Plastycznych</t>
  </si>
  <si>
    <t>Technikum nr 1 im. Księżnej Eufemii Raciborskiej</t>
  </si>
  <si>
    <t>Zespół Szkół Ekonomicznych w Raciborzu</t>
  </si>
  <si>
    <t>Centrum Kształcenia Zawodowego i Ustawicznego nr 2 "Mechanik"</t>
  </si>
  <si>
    <t>Centrum Kształcenia Zawodowego i Ustawicznego nr 1 w Raciborzu</t>
  </si>
  <si>
    <t>Zdawalność w kraju</t>
  </si>
  <si>
    <t>licea</t>
  </si>
  <si>
    <t>technika</t>
  </si>
  <si>
    <t>Zdawalność woj.ślaskie</t>
  </si>
  <si>
    <t>uprawnieni do poprawki</t>
  </si>
  <si>
    <t>LSP</t>
  </si>
  <si>
    <t>Technikum nr 4</t>
  </si>
  <si>
    <t>matematyczno-fizyczny (a)</t>
  </si>
  <si>
    <t>społeczno-prawny (p)</t>
  </si>
  <si>
    <t>matematyczno-informatyczny (m)</t>
  </si>
  <si>
    <t>technik rachunkowości</t>
  </si>
  <si>
    <t>technik ekonomista</t>
  </si>
  <si>
    <t>technik reklamy</t>
  </si>
  <si>
    <t>technik handlowiec</t>
  </si>
  <si>
    <t>technik logistyk</t>
  </si>
  <si>
    <t>Technik analityk</t>
  </si>
  <si>
    <t>Technik budownictwa</t>
  </si>
  <si>
    <t>Technik architektury krajobrazu</t>
  </si>
  <si>
    <t>Technik żywienia i usług gastronomicznych</t>
  </si>
  <si>
    <t>RAZEM T2</t>
  </si>
  <si>
    <t>humanistyczny</t>
  </si>
  <si>
    <t>matematyczny</t>
  </si>
  <si>
    <t>biologiczny</t>
  </si>
  <si>
    <t>technik mechanik</t>
  </si>
  <si>
    <t>technik elektronik</t>
  </si>
  <si>
    <t>technik urzadzeń i systemów energetyki odnawialnej</t>
  </si>
  <si>
    <t>technik informatyk</t>
  </si>
  <si>
    <t>technik mechatronik</t>
  </si>
  <si>
    <t>technik elektryk</t>
  </si>
  <si>
    <t>Ogółem powiat raciborski</t>
  </si>
  <si>
    <t xml:space="preserve">                  w roku szkolnym 2024/2025 wg stanu na dzień 8 lipca 2025 r.</t>
  </si>
  <si>
    <t>Liczba osób, które ukończyły szkołę w roku szkolnym 2024/2025</t>
  </si>
  <si>
    <t>Liczba osób przystępujących do matury w roku szkolnym 2024/2025</t>
  </si>
  <si>
    <t>biologiczno-chemiczny z j. ang. (b)</t>
  </si>
  <si>
    <t>biologiczno-chemiczny z matematyką + społeczno-prawny (e)</t>
  </si>
  <si>
    <t>językowy z WOS-em</t>
  </si>
  <si>
    <t>językowy z matematyką</t>
  </si>
  <si>
    <t>Technik agrobiznesu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</si>
</sst>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4"/>
      <color rgb="FFFF0000"/>
      <name val="Arial Narrow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63377788628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Border="0" applyProtection="0"/>
  </cellStyleXfs>
  <cellXfs count="114">
    <xf numFmtId="0" fontId="0" fillId="0" borderId="0" xfId="0"/>
    <xf numFmtId="0" fontId="4" fillId="0" borderId="10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/>
    <xf numFmtId="0" fontId="7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7" fillId="3" borderId="33" xfId="0" applyFont="1" applyFill="1" applyBorder="1" applyAlignment="1">
      <alignment horizontal="center" vertical="center" wrapText="1"/>
    </xf>
    <xf numFmtId="0" fontId="0" fillId="3" borderId="0" xfId="0" applyFill="1"/>
    <xf numFmtId="0" fontId="8" fillId="3" borderId="1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2" fontId="8" fillId="3" borderId="16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2" fontId="7" fillId="2" borderId="35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2" fontId="13" fillId="2" borderId="10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4" fillId="0" borderId="0" xfId="0" applyFont="1" applyAlignment="1">
      <alignment horizontal="center" vertical="center" wrapText="1"/>
    </xf>
    <xf numFmtId="0" fontId="16" fillId="2" borderId="30" xfId="0" applyFont="1" applyFill="1" applyBorder="1"/>
    <xf numFmtId="0" fontId="16" fillId="2" borderId="24" xfId="0" applyFont="1" applyFill="1" applyBorder="1"/>
    <xf numFmtId="0" fontId="17" fillId="0" borderId="0" xfId="0" applyFont="1"/>
    <xf numFmtId="0" fontId="13" fillId="2" borderId="38" xfId="0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0" borderId="24" xfId="0" quotePrefix="1" applyFont="1" applyBorder="1" applyAlignment="1">
      <alignment horizontal="center"/>
    </xf>
    <xf numFmtId="10" fontId="8" fillId="0" borderId="10" xfId="0" applyNumberFormat="1" applyFont="1" applyBorder="1" applyAlignment="1">
      <alignment horizontal="center" vertical="center" wrapText="1"/>
    </xf>
    <xf numFmtId="10" fontId="7" fillId="2" borderId="10" xfId="0" applyNumberFormat="1" applyFont="1" applyFill="1" applyBorder="1" applyAlignment="1">
      <alignment horizontal="center" vertical="center" wrapText="1"/>
    </xf>
    <xf numFmtId="0" fontId="4" fillId="0" borderId="24" xfId="0" applyFont="1" applyBorder="1"/>
    <xf numFmtId="10" fontId="7" fillId="2" borderId="26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/>
    </xf>
    <xf numFmtId="10" fontId="9" fillId="3" borderId="10" xfId="0" applyNumberFormat="1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2" fontId="8" fillId="5" borderId="11" xfId="0" applyNumberFormat="1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2" fontId="21" fillId="4" borderId="26" xfId="0" applyNumberFormat="1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0" borderId="13" xfId="0" applyFont="1" applyBorder="1" applyAlignment="1">
      <alignment horizontal="center"/>
    </xf>
    <xf numFmtId="2" fontId="19" fillId="0" borderId="0" xfId="0" applyNumberFormat="1" applyFont="1"/>
    <xf numFmtId="0" fontId="19" fillId="3" borderId="0" xfId="0" applyFont="1" applyFill="1"/>
    <xf numFmtId="0" fontId="18" fillId="0" borderId="10" xfId="0" applyFont="1" applyBorder="1"/>
    <xf numFmtId="10" fontId="18" fillId="0" borderId="10" xfId="0" applyNumberFormat="1" applyFont="1" applyBorder="1"/>
    <xf numFmtId="9" fontId="18" fillId="0" borderId="10" xfId="0" applyNumberFormat="1" applyFont="1" applyBorder="1" applyAlignment="1">
      <alignment horizontal="center"/>
    </xf>
    <xf numFmtId="0" fontId="19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topLeftCell="A13" zoomScaleNormal="100" zoomScaleSheetLayoutView="82" zoomScalePageLayoutView="82" workbookViewId="0">
      <selection activeCell="L9" sqref="L9"/>
    </sheetView>
  </sheetViews>
  <sheetFormatPr defaultColWidth="8.7109375" defaultRowHeight="15" x14ac:dyDescent="0.25"/>
  <cols>
    <col min="1" max="1" width="40.140625" customWidth="1"/>
    <col min="2" max="2" width="19.140625" customWidth="1"/>
    <col min="3" max="3" width="22.5703125" customWidth="1"/>
    <col min="4" max="4" width="20.28515625" customWidth="1"/>
    <col min="5" max="5" width="19.5703125" customWidth="1"/>
    <col min="6" max="6" width="17.5703125" customWidth="1"/>
    <col min="7" max="7" width="10.5703125" bestFit="1" customWidth="1"/>
  </cols>
  <sheetData>
    <row r="1" spans="1:7" ht="18" x14ac:dyDescent="0.25">
      <c r="A1" s="100" t="s">
        <v>0</v>
      </c>
      <c r="B1" s="101"/>
      <c r="C1" s="101"/>
      <c r="D1" s="101"/>
      <c r="E1" s="102"/>
    </row>
    <row r="2" spans="1:7" ht="18.75" thickBot="1" x14ac:dyDescent="0.3">
      <c r="A2" s="103" t="s">
        <v>45</v>
      </c>
      <c r="B2" s="104"/>
      <c r="C2" s="104"/>
      <c r="D2" s="104"/>
      <c r="E2" s="105"/>
    </row>
    <row r="3" spans="1:7" ht="18.75" thickBot="1" x14ac:dyDescent="0.3">
      <c r="A3" s="5"/>
      <c r="B3" s="5"/>
      <c r="C3" s="5"/>
      <c r="D3" s="5"/>
      <c r="E3" s="5"/>
    </row>
    <row r="4" spans="1:7" ht="19.5" customHeight="1" x14ac:dyDescent="0.25">
      <c r="A4" s="108" t="s">
        <v>8</v>
      </c>
      <c r="B4" s="109"/>
      <c r="C4" s="109"/>
      <c r="D4" s="109"/>
      <c r="E4" s="109"/>
      <c r="F4" s="110"/>
    </row>
    <row r="5" spans="1:7" ht="19.5" customHeight="1" x14ac:dyDescent="0.25">
      <c r="A5" s="111" t="s">
        <v>9</v>
      </c>
      <c r="B5" s="112"/>
      <c r="C5" s="112"/>
      <c r="D5" s="112"/>
      <c r="E5" s="112"/>
      <c r="F5" s="113"/>
    </row>
    <row r="6" spans="1:7" ht="93.75" x14ac:dyDescent="0.25">
      <c r="A6" s="13" t="s">
        <v>1</v>
      </c>
      <c r="B6" s="8" t="s">
        <v>46</v>
      </c>
      <c r="C6" s="8" t="s">
        <v>47</v>
      </c>
      <c r="D6" s="8" t="s">
        <v>2</v>
      </c>
      <c r="E6" s="8" t="s">
        <v>3</v>
      </c>
      <c r="F6" s="14" t="s">
        <v>19</v>
      </c>
    </row>
    <row r="7" spans="1:7" ht="18.75" x14ac:dyDescent="0.3">
      <c r="A7" s="13" t="s">
        <v>35</v>
      </c>
      <c r="B7" s="8">
        <v>24</v>
      </c>
      <c r="C7" s="8">
        <v>22</v>
      </c>
      <c r="D7" s="8">
        <v>21</v>
      </c>
      <c r="E7" s="56">
        <v>0.95450000000000002</v>
      </c>
      <c r="F7" s="29">
        <v>1</v>
      </c>
    </row>
    <row r="8" spans="1:7" ht="18.75" x14ac:dyDescent="0.3">
      <c r="A8" s="13" t="s">
        <v>50</v>
      </c>
      <c r="B8" s="8">
        <v>29</v>
      </c>
      <c r="C8" s="8">
        <v>29</v>
      </c>
      <c r="D8" s="8">
        <v>28</v>
      </c>
      <c r="E8" s="56">
        <v>0.96550000000000002</v>
      </c>
      <c r="F8" s="29">
        <v>1</v>
      </c>
    </row>
    <row r="9" spans="1:7" ht="18.75" x14ac:dyDescent="0.3">
      <c r="A9" s="13" t="s">
        <v>51</v>
      </c>
      <c r="B9" s="8">
        <v>32</v>
      </c>
      <c r="C9" s="8">
        <v>32</v>
      </c>
      <c r="D9" s="8">
        <v>31</v>
      </c>
      <c r="E9" s="56">
        <v>0.96879999999999999</v>
      </c>
      <c r="F9" s="29">
        <v>1</v>
      </c>
    </row>
    <row r="10" spans="1:7" ht="18.75" x14ac:dyDescent="0.3">
      <c r="A10" s="13" t="s">
        <v>36</v>
      </c>
      <c r="B10" s="8">
        <v>25</v>
      </c>
      <c r="C10" s="8">
        <v>25</v>
      </c>
      <c r="D10" s="8">
        <v>24</v>
      </c>
      <c r="E10" s="56">
        <v>0.96</v>
      </c>
      <c r="F10" s="29">
        <v>1</v>
      </c>
    </row>
    <row r="11" spans="1:7" ht="18.75" x14ac:dyDescent="0.3">
      <c r="A11" s="13" t="s">
        <v>37</v>
      </c>
      <c r="B11" s="8">
        <v>33</v>
      </c>
      <c r="C11" s="8">
        <v>33</v>
      </c>
      <c r="D11" s="8">
        <v>33</v>
      </c>
      <c r="E11" s="56">
        <v>1</v>
      </c>
      <c r="F11" s="58"/>
    </row>
    <row r="12" spans="1:7" ht="18.75" x14ac:dyDescent="0.25">
      <c r="A12" s="15" t="s">
        <v>4</v>
      </c>
      <c r="B12" s="12">
        <f>SUM(B7:B11)</f>
        <v>143</v>
      </c>
      <c r="C12" s="12">
        <f>SUM(C7:C11)</f>
        <v>141</v>
      </c>
      <c r="D12" s="12">
        <f>SUM(D7:D11)</f>
        <v>137</v>
      </c>
      <c r="E12" s="57">
        <v>0.97160000000000002</v>
      </c>
      <c r="F12" s="16">
        <v>4</v>
      </c>
    </row>
    <row r="13" spans="1:7" ht="18.75" x14ac:dyDescent="0.25">
      <c r="A13" s="15" t="s">
        <v>10</v>
      </c>
      <c r="B13" s="40"/>
      <c r="C13" s="40"/>
      <c r="D13" s="40"/>
      <c r="E13" s="41"/>
      <c r="F13" s="42"/>
    </row>
    <row r="14" spans="1:7" ht="18.75" x14ac:dyDescent="0.25">
      <c r="A14" s="30" t="s">
        <v>20</v>
      </c>
      <c r="B14" s="8">
        <v>20</v>
      </c>
      <c r="C14" s="8">
        <v>17</v>
      </c>
      <c r="D14" s="8">
        <v>12</v>
      </c>
      <c r="E14" s="56">
        <v>0.70589999999999997</v>
      </c>
      <c r="F14" s="14">
        <v>5</v>
      </c>
      <c r="G14" s="31"/>
    </row>
    <row r="15" spans="1:7" ht="19.5" thickBot="1" x14ac:dyDescent="0.35">
      <c r="A15" s="17" t="s">
        <v>4</v>
      </c>
      <c r="B15" s="18">
        <v>20</v>
      </c>
      <c r="C15" s="18">
        <v>17</v>
      </c>
      <c r="D15" s="18">
        <v>12</v>
      </c>
      <c r="E15" s="59">
        <v>0.70589999999999997</v>
      </c>
      <c r="F15" s="60">
        <v>5</v>
      </c>
    </row>
    <row r="16" spans="1:7" ht="18" x14ac:dyDescent="0.25">
      <c r="A16" s="43"/>
      <c r="B16" s="43"/>
      <c r="C16" s="43"/>
      <c r="D16" s="43"/>
      <c r="E16" s="43"/>
      <c r="F16" s="44"/>
    </row>
    <row r="17" spans="1:17" ht="15.75" thickBot="1" x14ac:dyDescent="0.3">
      <c r="A17" s="44"/>
      <c r="B17" s="44"/>
      <c r="C17" s="44"/>
      <c r="D17" s="44"/>
      <c r="E17" s="44"/>
      <c r="F17" s="44"/>
    </row>
    <row r="18" spans="1:17" ht="31.5" customHeight="1" x14ac:dyDescent="0.25">
      <c r="A18" s="96" t="s">
        <v>5</v>
      </c>
      <c r="B18" s="97"/>
      <c r="C18" s="97"/>
      <c r="D18" s="97"/>
      <c r="E18" s="97"/>
      <c r="F18" s="98"/>
    </row>
    <row r="19" spans="1:17" ht="124.5" customHeight="1" x14ac:dyDescent="0.25">
      <c r="A19" s="13" t="s">
        <v>1</v>
      </c>
      <c r="B19" s="8" t="s">
        <v>46</v>
      </c>
      <c r="C19" s="8" t="s">
        <v>47</v>
      </c>
      <c r="D19" s="8" t="s">
        <v>2</v>
      </c>
      <c r="E19" s="8" t="s">
        <v>3</v>
      </c>
      <c r="F19" s="14" t="s">
        <v>19</v>
      </c>
      <c r="Q19" t="s">
        <v>6</v>
      </c>
    </row>
    <row r="20" spans="1:17" ht="21.75" customHeight="1" x14ac:dyDescent="0.3">
      <c r="A20" s="13" t="s">
        <v>22</v>
      </c>
      <c r="B20" s="8">
        <v>29</v>
      </c>
      <c r="C20" s="1">
        <v>29</v>
      </c>
      <c r="D20" s="1">
        <v>29</v>
      </c>
      <c r="E20" s="1">
        <v>100</v>
      </c>
      <c r="F20" s="55"/>
    </row>
    <row r="21" spans="1:17" ht="17.25" customHeight="1" x14ac:dyDescent="0.3">
      <c r="A21" s="13" t="s">
        <v>48</v>
      </c>
      <c r="B21" s="54">
        <v>32</v>
      </c>
      <c r="C21" s="1">
        <v>32</v>
      </c>
      <c r="D21" s="1">
        <v>31</v>
      </c>
      <c r="E21" s="1">
        <v>96.88</v>
      </c>
      <c r="F21" s="29">
        <v>1</v>
      </c>
    </row>
    <row r="22" spans="1:17" ht="18" customHeight="1" x14ac:dyDescent="0.3">
      <c r="A22" s="13" t="s">
        <v>24</v>
      </c>
      <c r="B22" s="8">
        <v>31</v>
      </c>
      <c r="C22" s="1">
        <v>31</v>
      </c>
      <c r="D22" s="1">
        <v>31</v>
      </c>
      <c r="E22" s="1">
        <v>100</v>
      </c>
      <c r="F22" s="55"/>
    </row>
    <row r="23" spans="1:17" ht="62.25" customHeight="1" x14ac:dyDescent="0.3">
      <c r="A23" s="13" t="s">
        <v>49</v>
      </c>
      <c r="B23" s="8">
        <v>31</v>
      </c>
      <c r="C23" s="1">
        <v>31</v>
      </c>
      <c r="D23" s="1">
        <v>31</v>
      </c>
      <c r="E23" s="1">
        <v>100</v>
      </c>
      <c r="F23" s="55"/>
    </row>
    <row r="24" spans="1:17" ht="22.5" customHeight="1" x14ac:dyDescent="0.3">
      <c r="A24" s="13" t="s">
        <v>23</v>
      </c>
      <c r="B24" s="8">
        <v>27</v>
      </c>
      <c r="C24" s="1">
        <v>27</v>
      </c>
      <c r="D24" s="1">
        <v>23</v>
      </c>
      <c r="E24" s="1">
        <v>85.19</v>
      </c>
      <c r="F24" s="29">
        <v>3</v>
      </c>
      <c r="P24" t="s">
        <v>6</v>
      </c>
    </row>
    <row r="25" spans="1:17" ht="19.5" thickBot="1" x14ac:dyDescent="0.35">
      <c r="A25" s="17" t="s">
        <v>4</v>
      </c>
      <c r="B25" s="18">
        <f>SUM(B20:B24)</f>
        <v>150</v>
      </c>
      <c r="C25" s="25">
        <f>SUM(C20:C24)</f>
        <v>150</v>
      </c>
      <c r="D25" s="25">
        <f>SUM(D20:D24)</f>
        <v>145</v>
      </c>
      <c r="E25" s="25">
        <v>96.67</v>
      </c>
      <c r="F25" s="26">
        <v>4</v>
      </c>
    </row>
    <row r="26" spans="1:17" ht="19.5" thickBot="1" x14ac:dyDescent="0.3">
      <c r="A26" s="45"/>
      <c r="B26" s="45"/>
      <c r="C26" s="45"/>
      <c r="D26" s="45"/>
      <c r="E26" s="45"/>
      <c r="F26" s="44"/>
    </row>
    <row r="27" spans="1:17" ht="19.5" customHeight="1" thickBot="1" x14ac:dyDescent="0.3">
      <c r="A27" s="90" t="s">
        <v>14</v>
      </c>
      <c r="B27" s="91"/>
      <c r="C27" s="91"/>
      <c r="D27" s="91"/>
      <c r="E27" s="91"/>
      <c r="F27" s="92"/>
    </row>
    <row r="28" spans="1:17" ht="19.5" thickBot="1" x14ac:dyDescent="0.3">
      <c r="A28" s="90" t="s">
        <v>7</v>
      </c>
      <c r="B28" s="91"/>
      <c r="C28" s="91"/>
      <c r="D28" s="91"/>
      <c r="E28" s="91"/>
      <c r="F28" s="92"/>
    </row>
    <row r="29" spans="1:17" ht="93.75" x14ac:dyDescent="0.25">
      <c r="A29" s="19" t="s">
        <v>1</v>
      </c>
      <c r="B29" s="11" t="s">
        <v>46</v>
      </c>
      <c r="C29" s="11" t="s">
        <v>47</v>
      </c>
      <c r="D29" s="11" t="s">
        <v>2</v>
      </c>
      <c r="E29" s="11" t="s">
        <v>3</v>
      </c>
      <c r="F29" s="20" t="s">
        <v>19</v>
      </c>
    </row>
    <row r="30" spans="1:17" ht="18.75" x14ac:dyDescent="0.25">
      <c r="A30" s="21" t="s">
        <v>52</v>
      </c>
      <c r="B30" s="2">
        <v>5</v>
      </c>
      <c r="C30" s="2">
        <v>3</v>
      </c>
      <c r="D30" s="2">
        <v>0</v>
      </c>
      <c r="E30" s="61">
        <f>D30/C30</f>
        <v>0</v>
      </c>
      <c r="F30" s="22">
        <v>3</v>
      </c>
    </row>
    <row r="31" spans="1:17" ht="18.75" x14ac:dyDescent="0.25">
      <c r="A31" s="21" t="s">
        <v>32</v>
      </c>
      <c r="B31" s="2">
        <v>16</v>
      </c>
      <c r="C31" s="2">
        <v>16</v>
      </c>
      <c r="D31" s="2">
        <v>11</v>
      </c>
      <c r="E31" s="61">
        <f t="shared" ref="E31:E34" si="0">D31/C31</f>
        <v>0.6875</v>
      </c>
      <c r="F31" s="22">
        <v>2</v>
      </c>
    </row>
    <row r="32" spans="1:17" ht="18.75" x14ac:dyDescent="0.25">
      <c r="A32" s="21" t="s">
        <v>30</v>
      </c>
      <c r="B32" s="2">
        <v>11</v>
      </c>
      <c r="C32" s="2">
        <v>11</v>
      </c>
      <c r="D32" s="2">
        <v>9</v>
      </c>
      <c r="E32" s="61">
        <f t="shared" si="0"/>
        <v>0.81818181818181823</v>
      </c>
      <c r="F32" s="22">
        <v>2</v>
      </c>
    </row>
    <row r="33" spans="1:6" ht="18.75" x14ac:dyDescent="0.3">
      <c r="A33" s="21" t="s">
        <v>31</v>
      </c>
      <c r="B33" s="2">
        <v>13</v>
      </c>
      <c r="C33" s="3">
        <v>13</v>
      </c>
      <c r="D33" s="4">
        <v>12</v>
      </c>
      <c r="E33" s="61">
        <f t="shared" si="0"/>
        <v>0.92307692307692313</v>
      </c>
      <c r="F33" s="22">
        <v>1</v>
      </c>
    </row>
    <row r="34" spans="1:6" ht="37.5" x14ac:dyDescent="0.25">
      <c r="A34" s="21" t="s">
        <v>33</v>
      </c>
      <c r="B34" s="2">
        <v>21</v>
      </c>
      <c r="C34" s="2">
        <v>9</v>
      </c>
      <c r="D34" s="2">
        <v>7</v>
      </c>
      <c r="E34" s="61">
        <f t="shared" si="0"/>
        <v>0.77777777777777779</v>
      </c>
      <c r="F34" s="22">
        <v>1</v>
      </c>
    </row>
    <row r="35" spans="1:6" ht="18.75" x14ac:dyDescent="0.25">
      <c r="A35" s="15" t="s">
        <v>34</v>
      </c>
      <c r="B35" s="27">
        <f>SUM(B30:B34)</f>
        <v>66</v>
      </c>
      <c r="C35" s="27">
        <f>SUM(C30:C34)</f>
        <v>52</v>
      </c>
      <c r="D35" s="27">
        <f>SUM(D30:D34)</f>
        <v>39</v>
      </c>
      <c r="E35" s="62">
        <f>D35/C35</f>
        <v>0.75</v>
      </c>
      <c r="F35" s="27">
        <f>SUM(F30:F34)</f>
        <v>9</v>
      </c>
    </row>
    <row r="36" spans="1:6" ht="15.75" thickBot="1" x14ac:dyDescent="0.3">
      <c r="A36" s="44"/>
      <c r="B36" s="44"/>
      <c r="C36" s="44"/>
      <c r="D36" s="44"/>
      <c r="E36" s="44"/>
      <c r="F36" s="44"/>
    </row>
    <row r="37" spans="1:6" ht="18.75" x14ac:dyDescent="0.25">
      <c r="A37" s="96" t="s">
        <v>12</v>
      </c>
      <c r="B37" s="97"/>
      <c r="C37" s="97"/>
      <c r="D37" s="97"/>
      <c r="E37" s="97"/>
      <c r="F37" s="46"/>
    </row>
    <row r="38" spans="1:6" ht="18.75" x14ac:dyDescent="0.25">
      <c r="A38" s="106" t="s">
        <v>11</v>
      </c>
      <c r="B38" s="107"/>
      <c r="C38" s="107"/>
      <c r="D38" s="107"/>
      <c r="E38" s="107"/>
      <c r="F38" s="47"/>
    </row>
    <row r="39" spans="1:6" ht="93.75" x14ac:dyDescent="0.25">
      <c r="A39" s="13" t="s">
        <v>1</v>
      </c>
      <c r="B39" s="8" t="s">
        <v>46</v>
      </c>
      <c r="C39" s="8" t="s">
        <v>47</v>
      </c>
      <c r="D39" s="8" t="s">
        <v>2</v>
      </c>
      <c r="E39" s="8" t="s">
        <v>3</v>
      </c>
      <c r="F39" s="14" t="s">
        <v>19</v>
      </c>
    </row>
    <row r="40" spans="1:6" ht="18.75" x14ac:dyDescent="0.25">
      <c r="A40" s="13" t="s">
        <v>25</v>
      </c>
      <c r="B40" s="8">
        <v>13</v>
      </c>
      <c r="C40" s="8">
        <v>11</v>
      </c>
      <c r="D40" s="8">
        <v>8</v>
      </c>
      <c r="E40" s="24">
        <v>72.73</v>
      </c>
      <c r="F40" s="23">
        <v>2</v>
      </c>
    </row>
    <row r="41" spans="1:6" ht="18.75" x14ac:dyDescent="0.25">
      <c r="A41" s="13" t="s">
        <v>26</v>
      </c>
      <c r="B41" s="8">
        <v>28</v>
      </c>
      <c r="C41" s="8">
        <v>27</v>
      </c>
      <c r="D41" s="8">
        <v>24</v>
      </c>
      <c r="E41" s="24">
        <v>88.89</v>
      </c>
      <c r="F41" s="23">
        <v>2</v>
      </c>
    </row>
    <row r="42" spans="1:6" ht="18.75" x14ac:dyDescent="0.25">
      <c r="A42" s="13" t="s">
        <v>27</v>
      </c>
      <c r="B42" s="8">
        <v>28</v>
      </c>
      <c r="C42" s="8">
        <v>21</v>
      </c>
      <c r="D42" s="8">
        <v>10</v>
      </c>
      <c r="E42" s="24">
        <v>47.62</v>
      </c>
      <c r="F42" s="23">
        <v>8</v>
      </c>
    </row>
    <row r="43" spans="1:6" ht="18.75" x14ac:dyDescent="0.25">
      <c r="A43" s="13" t="s">
        <v>28</v>
      </c>
      <c r="B43" s="8">
        <v>7</v>
      </c>
      <c r="C43" s="8">
        <v>4</v>
      </c>
      <c r="D43" s="8">
        <v>4</v>
      </c>
      <c r="E43" s="24">
        <v>100</v>
      </c>
      <c r="F43" s="23">
        <v>0</v>
      </c>
    </row>
    <row r="44" spans="1:6" ht="19.5" thickBot="1" x14ac:dyDescent="0.35">
      <c r="A44" s="38" t="s">
        <v>29</v>
      </c>
      <c r="B44" s="33">
        <v>25</v>
      </c>
      <c r="C44" s="33">
        <v>24</v>
      </c>
      <c r="D44" s="33">
        <v>21</v>
      </c>
      <c r="E44" s="34">
        <v>87.5</v>
      </c>
      <c r="F44" s="52">
        <v>2</v>
      </c>
    </row>
    <row r="45" spans="1:6" ht="19.5" thickBot="1" x14ac:dyDescent="0.35">
      <c r="A45" s="35" t="s">
        <v>4</v>
      </c>
      <c r="B45" s="36">
        <f>SUM(B40:B44)</f>
        <v>101</v>
      </c>
      <c r="C45" s="36">
        <f>SUM(C40:C44)</f>
        <v>87</v>
      </c>
      <c r="D45" s="36">
        <f>SUM(D40:D44)</f>
        <v>67</v>
      </c>
      <c r="E45" s="37">
        <v>77.010000000000005</v>
      </c>
      <c r="F45" s="53">
        <f>SUM(F40:F44)</f>
        <v>14</v>
      </c>
    </row>
    <row r="46" spans="1:6" ht="19.5" thickBot="1" x14ac:dyDescent="0.35">
      <c r="A46" s="44"/>
      <c r="B46" s="44"/>
      <c r="C46" s="44"/>
      <c r="D46" s="44"/>
      <c r="E46" s="44"/>
      <c r="F46" s="48"/>
    </row>
    <row r="47" spans="1:6" ht="19.5" customHeight="1" thickBot="1" x14ac:dyDescent="0.3">
      <c r="A47" s="90" t="s">
        <v>13</v>
      </c>
      <c r="B47" s="91"/>
      <c r="C47" s="91"/>
      <c r="D47" s="91"/>
      <c r="E47" s="91"/>
      <c r="F47" s="92"/>
    </row>
    <row r="48" spans="1:6" ht="18.75" x14ac:dyDescent="0.25">
      <c r="A48" s="93" t="s">
        <v>21</v>
      </c>
      <c r="B48" s="94"/>
      <c r="C48" s="94"/>
      <c r="D48" s="94"/>
      <c r="E48" s="94"/>
      <c r="F48" s="95"/>
    </row>
    <row r="49" spans="1:7" ht="94.5" thickBot="1" x14ac:dyDescent="0.3">
      <c r="A49" s="39" t="s">
        <v>1</v>
      </c>
      <c r="B49" s="32" t="s">
        <v>46</v>
      </c>
      <c r="C49" s="32" t="s">
        <v>47</v>
      </c>
      <c r="D49" s="32" t="s">
        <v>2</v>
      </c>
      <c r="E49" s="32" t="s">
        <v>3</v>
      </c>
      <c r="F49" s="14" t="s">
        <v>19</v>
      </c>
    </row>
    <row r="50" spans="1:7" ht="19.5" thickBot="1" x14ac:dyDescent="0.3">
      <c r="A50" s="63" t="s">
        <v>38</v>
      </c>
      <c r="B50" s="65">
        <v>14</v>
      </c>
      <c r="C50" s="67">
        <v>13</v>
      </c>
      <c r="D50" s="69">
        <v>9</v>
      </c>
      <c r="E50" s="9">
        <f>D50/C50*100</f>
        <v>69.230769230769226</v>
      </c>
      <c r="F50" s="73">
        <v>4</v>
      </c>
    </row>
    <row r="51" spans="1:7" ht="19.5" thickBot="1" x14ac:dyDescent="0.3">
      <c r="A51" s="63" t="s">
        <v>39</v>
      </c>
      <c r="B51" s="65">
        <v>12</v>
      </c>
      <c r="C51" s="65">
        <v>12</v>
      </c>
      <c r="D51" s="70">
        <v>9</v>
      </c>
      <c r="E51" s="9">
        <f t="shared" ref="E51:E56" si="1">D51/C51*100</f>
        <v>75</v>
      </c>
      <c r="F51" s="74">
        <v>3</v>
      </c>
    </row>
    <row r="52" spans="1:7" ht="32.25" thickBot="1" x14ac:dyDescent="0.3">
      <c r="A52" s="64" t="s">
        <v>40</v>
      </c>
      <c r="B52" s="65">
        <v>12</v>
      </c>
      <c r="C52" s="65">
        <v>11</v>
      </c>
      <c r="D52" s="70">
        <v>9</v>
      </c>
      <c r="E52" s="9">
        <f t="shared" si="1"/>
        <v>81.818181818181827</v>
      </c>
      <c r="F52" s="74">
        <v>0</v>
      </c>
    </row>
    <row r="53" spans="1:7" ht="19.5" thickBot="1" x14ac:dyDescent="0.3">
      <c r="A53" s="63" t="s">
        <v>41</v>
      </c>
      <c r="B53" s="65">
        <v>42</v>
      </c>
      <c r="C53" s="67">
        <v>42</v>
      </c>
      <c r="D53" s="69">
        <v>35</v>
      </c>
      <c r="E53" s="9">
        <f t="shared" si="1"/>
        <v>83.333333333333343</v>
      </c>
      <c r="F53" s="74">
        <v>5</v>
      </c>
    </row>
    <row r="54" spans="1:7" ht="19.5" thickBot="1" x14ac:dyDescent="0.3">
      <c r="A54" s="63" t="s">
        <v>42</v>
      </c>
      <c r="B54" s="65">
        <v>29</v>
      </c>
      <c r="C54" s="67">
        <v>29</v>
      </c>
      <c r="D54" s="69">
        <v>28</v>
      </c>
      <c r="E54" s="9">
        <f t="shared" si="1"/>
        <v>96.551724137931032</v>
      </c>
      <c r="F54" s="75">
        <v>1</v>
      </c>
    </row>
    <row r="55" spans="1:7" ht="19.5" thickBot="1" x14ac:dyDescent="0.3">
      <c r="A55" s="10" t="s">
        <v>43</v>
      </c>
      <c r="B55" s="66">
        <v>30</v>
      </c>
      <c r="C55" s="68">
        <v>27</v>
      </c>
      <c r="D55" s="71">
        <v>18</v>
      </c>
      <c r="E55" s="9">
        <f t="shared" si="1"/>
        <v>66.666666666666657</v>
      </c>
      <c r="F55" s="76">
        <v>6</v>
      </c>
    </row>
    <row r="56" spans="1:7" ht="19.5" thickBot="1" x14ac:dyDescent="0.35">
      <c r="A56" s="89" t="s">
        <v>4</v>
      </c>
      <c r="B56" s="7">
        <f>SUM(B50:B55)</f>
        <v>139</v>
      </c>
      <c r="C56" s="7">
        <f t="shared" ref="C56" si="2">SUM(C50:C55)</f>
        <v>134</v>
      </c>
      <c r="D56" s="7">
        <f>SUM(D50:D55)</f>
        <v>108</v>
      </c>
      <c r="E56" s="72">
        <f t="shared" si="1"/>
        <v>80.597014925373131</v>
      </c>
      <c r="F56" s="28">
        <f>SUM(F50:F55)</f>
        <v>19</v>
      </c>
      <c r="G56" s="6"/>
    </row>
    <row r="57" spans="1:7" ht="18.75" customHeight="1" x14ac:dyDescent="0.3">
      <c r="A57" s="49"/>
      <c r="B57" s="99"/>
      <c r="C57" s="99"/>
      <c r="D57" s="99"/>
      <c r="E57" s="50"/>
      <c r="F57" s="51"/>
      <c r="G57" s="6"/>
    </row>
    <row r="58" spans="1:7" ht="26.25" customHeight="1" thickBot="1" x14ac:dyDescent="0.3">
      <c r="A58" s="77" t="s">
        <v>44</v>
      </c>
      <c r="B58" s="78">
        <f>B12+B14+B25+B35+B45+B56</f>
        <v>619</v>
      </c>
      <c r="C58" s="78">
        <f>C12+C14+C25+C35+C45+C56</f>
        <v>581</v>
      </c>
      <c r="D58" s="78">
        <f>D12+D14+D25+D35+D45+D56</f>
        <v>508</v>
      </c>
      <c r="E58" s="79">
        <f>D58*100/C58</f>
        <v>87.435456110154902</v>
      </c>
      <c r="F58" s="80">
        <f>F12+F14+F25+F35+F45+F56</f>
        <v>55</v>
      </c>
    </row>
    <row r="59" spans="1:7" ht="18.75" x14ac:dyDescent="0.3">
      <c r="A59" s="81"/>
      <c r="B59" s="82"/>
      <c r="C59" s="82" t="s">
        <v>16</v>
      </c>
      <c r="D59" s="82" t="s">
        <v>17</v>
      </c>
      <c r="E59" s="83"/>
      <c r="F59" s="84"/>
    </row>
    <row r="60" spans="1:7" ht="18.75" x14ac:dyDescent="0.3">
      <c r="A60" s="85" t="s">
        <v>15</v>
      </c>
      <c r="B60" s="86"/>
      <c r="C60" s="87">
        <v>0.86</v>
      </c>
      <c r="D60" s="87">
        <v>0.7</v>
      </c>
      <c r="E60" s="88"/>
      <c r="F60" s="88"/>
    </row>
    <row r="61" spans="1:7" ht="18.75" x14ac:dyDescent="0.3">
      <c r="A61" s="85" t="s">
        <v>18</v>
      </c>
      <c r="B61" s="86"/>
      <c r="C61" s="87">
        <v>0.86</v>
      </c>
      <c r="D61" s="87">
        <v>0.72</v>
      </c>
      <c r="E61" s="88"/>
      <c r="F61" s="88"/>
    </row>
  </sheetData>
  <mergeCells count="12">
    <mergeCell ref="A1:E1"/>
    <mergeCell ref="A2:E2"/>
    <mergeCell ref="A37:E37"/>
    <mergeCell ref="A38:E38"/>
    <mergeCell ref="A28:F28"/>
    <mergeCell ref="A4:F4"/>
    <mergeCell ref="A5:F5"/>
    <mergeCell ref="A47:F47"/>
    <mergeCell ref="A48:F48"/>
    <mergeCell ref="A18:F18"/>
    <mergeCell ref="A27:F27"/>
    <mergeCell ref="B57:D57"/>
  </mergeCells>
  <pageMargins left="0.7" right="0.7" top="0.75" bottom="0.75" header="0.51180555555555496" footer="0.51180555555555496"/>
  <pageSetup paperSize="8" scale="67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Ewa.Bohr-Cyfka</dc:creator>
  <cp:lastModifiedBy>Ewa.Bohr-Cyfka</cp:lastModifiedBy>
  <cp:revision>2</cp:revision>
  <cp:lastPrinted>2024-07-09T13:23:42Z</cp:lastPrinted>
  <dcterms:created xsi:type="dcterms:W3CDTF">2016-07-05T11:21:51Z</dcterms:created>
  <dcterms:modified xsi:type="dcterms:W3CDTF">2025-07-08T08:16:15Z</dcterms:modified>
  <dc:language>pl-PL</dc:language>
</cp:coreProperties>
</file>